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-JCO\"/>
    </mc:Choice>
  </mc:AlternateContent>
  <xr:revisionPtr revIDLastSave="0" documentId="13_ncr:1_{5569F379-8787-4AEB-95E0-6CE4E0F798ED}" xr6:coauthVersionLast="36" xr6:coauthVersionMax="36" xr10:uidLastSave="{00000000-0000-0000-0000-000000000000}"/>
  <workbookProtection workbookAlgorithmName="SHA-512" workbookHashValue="60EBsOh+Z+/01t6Z0++q8Rv+4FS8uQNN3/qFNwsE0amHh+9eRiwx1E/QHj74C7zAEQhTBEekgPf3MGkftn3VtA==" workbookSaltValue="QAjlL57O092keEC21pBbKQ==" workbookSpinCount="100000" lockStructure="1"/>
  <bookViews>
    <workbookView xWindow="0" yWindow="0" windowWidth="23040" windowHeight="9060" xr2:uid="{9E93CBB5-24B3-4827-BF2E-64069B8F57FB}"/>
  </bookViews>
  <sheets>
    <sheet name="GRCTEC" sheetId="1" r:id="rId1"/>
  </sheets>
  <definedNames>
    <definedName name="_xlnm.Print_Area" localSheetId="0">GRCTEC!$A$1:$I$32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I24" i="1"/>
  <c r="I23" i="1"/>
  <c r="I22" i="1"/>
  <c r="I21" i="1"/>
  <c r="I20" i="1"/>
  <c r="I19" i="1"/>
  <c r="A17" i="1"/>
  <c r="H16" i="1"/>
  <c r="A26" i="1" s="1"/>
  <c r="I15" i="1"/>
  <c r="I14" i="1"/>
  <c r="I13" i="1"/>
  <c r="I11" i="1"/>
  <c r="I10" i="1"/>
  <c r="I9" i="1"/>
  <c r="L8" i="1"/>
  <c r="L9" i="1" s="1"/>
  <c r="K8" i="1"/>
  <c r="I8" i="1" s="1"/>
  <c r="I16" i="1" s="1"/>
  <c r="J8" i="1"/>
  <c r="N10" i="1" l="1"/>
  <c r="L10" i="1"/>
  <c r="M9" i="1"/>
  <c r="O9" i="1" s="1"/>
  <c r="P9" i="1" s="1"/>
  <c r="N9" i="1"/>
  <c r="L11" i="1" l="1"/>
  <c r="M10" i="1"/>
  <c r="O10" i="1" s="1"/>
  <c r="P10" i="1" s="1"/>
  <c r="N11" i="1"/>
  <c r="M11" i="1" l="1"/>
  <c r="O11" i="1" s="1"/>
  <c r="P11" i="1" s="1"/>
  <c r="N13" i="1"/>
  <c r="L13" i="1"/>
  <c r="L14" i="1" l="1"/>
  <c r="M13" i="1"/>
  <c r="O13" i="1" s="1"/>
  <c r="P13" i="1" s="1"/>
  <c r="N14" i="1"/>
  <c r="M14" i="1" l="1"/>
  <c r="O14" i="1" s="1"/>
  <c r="P14" i="1" s="1"/>
  <c r="N15" i="1"/>
  <c r="L15" i="1"/>
  <c r="L20" i="1" l="1"/>
  <c r="N20" i="1"/>
  <c r="M15" i="1"/>
  <c r="O15" i="1" s="1"/>
  <c r="P15" i="1" s="1"/>
  <c r="M20" i="1" l="1"/>
  <c r="O20" i="1" s="1"/>
  <c r="P20" i="1" s="1"/>
  <c r="N21" i="1"/>
  <c r="L21" i="1"/>
  <c r="L22" i="1" l="1"/>
  <c r="M21" i="1"/>
  <c r="O21" i="1" s="1"/>
  <c r="P21" i="1" s="1"/>
  <c r="N22" i="1"/>
  <c r="M22" i="1" l="1"/>
  <c r="O22" i="1" s="1"/>
  <c r="P22" i="1" s="1"/>
  <c r="N23" i="1"/>
  <c r="L23" i="1"/>
  <c r="M23" i="1" s="1"/>
  <c r="O23" i="1" s="1"/>
  <c r="P23" i="1" s="1"/>
</calcChain>
</file>

<file path=xl/sharedStrings.xml><?xml version="1.0" encoding="utf-8"?>
<sst xmlns="http://schemas.openxmlformats.org/spreadsheetml/2006/main" count="19" uniqueCount="18">
  <si>
    <t>Cod. B12 Esperto junior in “Coordinamento gestionale delle attività di assistenza tecnica” GRCTEC - J</t>
  </si>
  <si>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</si>
  <si>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</si>
  <si>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</si>
  <si>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</si>
  <si>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</si>
  <si>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</si>
  <si>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>Numero quadrimestri</t>
  </si>
  <si>
    <t>Punteggio</t>
  </si>
  <si>
    <r>
      <t>1. Esperienza di assistenza tecnica ad Autorità di Gestione di PSR (</t>
    </r>
    <r>
      <rPr>
        <b/>
        <sz val="9"/>
        <color theme="1"/>
        <rFont val="Calibri"/>
        <family val="2"/>
        <scheme val="minor"/>
      </rPr>
      <t>3,50 p. per quadrimestre</t>
    </r>
    <r>
      <rPr>
        <sz val="9"/>
        <color theme="1"/>
        <rFont val="Calibri"/>
        <family val="2"/>
        <scheme val="minor"/>
      </rPr>
      <t>).</t>
    </r>
  </si>
  <si>
    <r>
      <t>2. Esperienza maturata nell’ambito del coordinamento e gestione tecnica di gruppi di lavoro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</si>
  <si>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3. Esperienza nella attuazione, controllo e rendicontazione di progetti co-finanziati dal FEASR  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</si>
  <si>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4. Esperienza in materia di sviluppo rurale e/o di altri strumenti comunitari  (</t>
    </r>
    <r>
      <rPr>
        <b/>
        <sz val="9"/>
        <color theme="1"/>
        <rFont val="Calibri"/>
        <family val="2"/>
        <scheme val="minor"/>
      </rPr>
      <t>punti 2,30 per quadrimestre</t>
    </r>
    <r>
      <rPr>
        <sz val="9"/>
        <color theme="1"/>
        <rFont val="Calibri"/>
        <family val="2"/>
        <scheme val="minor"/>
      </rPr>
      <t>).</t>
    </r>
  </si>
  <si>
    <t xml:space="preserve">TOTALE FATTORI DI VALUTAZIONE </t>
  </si>
  <si>
    <t>Inserire il numero dei quadrimestri (calcolati secondo le istruzioni riportate all'art. 6 dell'avviso pubblico) nelle celle non ombreggiate delle colonne relative alle Attività specifiche.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</si>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</sst>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darkUp">
        <fgColor theme="0" tint="-0.14996795556505021"/>
        <bgColor indexed="65"/>
      </patternFill>
    </fill>
  </fills>
  <borders count="16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1" fontId="0" fillId="0" borderId="4" xfId="0" applyNumberFormat="1" applyBorder="1" applyProtection="1">
      <protection locked="0"/>
    </xf>
    <xf numFmtId="2" fontId="0" fillId="0" borderId="4" xfId="0" applyNumberFormat="1" applyBorder="1" applyProtection="1"/>
    <xf numFmtId="1" fontId="0" fillId="0" borderId="0" xfId="0" applyNumberFormat="1"/>
    <xf numFmtId="0" fontId="0" fillId="0" borderId="0" xfId="0" applyFill="1"/>
    <xf numFmtId="0" fontId="0" fillId="2" borderId="0" xfId="0" applyFill="1"/>
    <xf numFmtId="0" fontId="1" fillId="3" borderId="4" xfId="0" applyFont="1" applyFill="1" applyBorder="1" applyAlignment="1" applyProtection="1">
      <alignment horizontal="center" vertical="center"/>
    </xf>
    <xf numFmtId="1" fontId="0" fillId="3" borderId="4" xfId="0" applyNumberFormat="1" applyFill="1" applyBorder="1" applyProtection="1"/>
    <xf numFmtId="2" fontId="0" fillId="3" borderId="4" xfId="0" applyNumberFormat="1" applyFill="1" applyBorder="1" applyProtection="1"/>
    <xf numFmtId="0" fontId="0" fillId="3" borderId="4" xfId="0" applyFill="1" applyBorder="1" applyProtection="1"/>
    <xf numFmtId="1" fontId="0" fillId="0" borderId="5" xfId="0" applyNumberFormat="1" applyFont="1" applyBorder="1" applyProtection="1"/>
    <xf numFmtId="2" fontId="2" fillId="0" borderId="14" xfId="0" applyNumberFormat="1" applyFont="1" applyBorder="1" applyProtection="1"/>
    <xf numFmtId="0" fontId="0" fillId="3" borderId="4" xfId="0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wrapText="1"/>
    </xf>
    <xf numFmtId="2" fontId="0" fillId="3" borderId="15" xfId="0" applyNumberFormat="1" applyFill="1" applyBorder="1" applyProtection="1"/>
    <xf numFmtId="2" fontId="0" fillId="0" borderId="0" xfId="0" applyNumberFormat="1"/>
    <xf numFmtId="14" fontId="0" fillId="0" borderId="4" xfId="0" applyNumberForma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justify" vertical="top" wrapText="1"/>
    </xf>
    <xf numFmtId="0" fontId="7" fillId="0" borderId="0" xfId="0" applyFont="1" applyFill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7" fillId="3" borderId="5" xfId="0" applyFont="1" applyFill="1" applyBorder="1" applyAlignment="1" applyProtection="1">
      <alignment vertical="top" wrapText="1"/>
    </xf>
    <xf numFmtId="0" fontId="7" fillId="3" borderId="13" xfId="0" applyFont="1" applyFill="1" applyBorder="1" applyAlignment="1" applyProtection="1">
      <alignment vertical="top" wrapText="1"/>
    </xf>
    <xf numFmtId="0" fontId="7" fillId="3" borderId="5" xfId="0" applyFont="1" applyFill="1" applyBorder="1" applyAlignment="1" applyProtection="1">
      <alignment horizontal="justify" vertical="top" wrapText="1"/>
    </xf>
    <xf numFmtId="0" fontId="7" fillId="3" borderId="13" xfId="0" applyFont="1" applyFill="1" applyBorder="1" applyAlignment="1" applyProtection="1">
      <alignment horizontal="justify" vertical="top" wrapText="1"/>
    </xf>
    <xf numFmtId="0" fontId="7" fillId="3" borderId="6" xfId="0" applyFont="1" applyFill="1" applyBorder="1" applyAlignment="1" applyProtection="1">
      <alignment horizontal="justify" vertical="top" wrapText="1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49EF-5D4B-4143-B22C-F368B54FD1DE}">
  <dimension ref="A1:P32"/>
  <sheetViews>
    <sheetView tabSelected="1" workbookViewId="0">
      <selection activeCell="B4" sqref="B4:D4"/>
    </sheetView>
  </sheetViews>
  <sheetFormatPr defaultRowHeight="14.4" x14ac:dyDescent="0.3"/>
  <cols>
    <col min="1" max="1" width="5" bestFit="1" customWidth="1"/>
    <col min="2" max="2" width="7.88671875" customWidth="1"/>
    <col min="3" max="5" width="12" customWidth="1"/>
    <col min="8" max="8" width="13.109375" customWidth="1"/>
    <col min="9" max="9" width="13.109375" bestFit="1" customWidth="1"/>
    <col min="10" max="11" width="9.109375" hidden="1" customWidth="1"/>
    <col min="12" max="12" width="9.6640625" hidden="1" customWidth="1"/>
    <col min="13" max="16" width="9.109375" hidden="1" customWidth="1"/>
    <col min="17" max="18" width="9.109375" customWidth="1"/>
  </cols>
  <sheetData>
    <row r="1" spans="1:16" ht="30.75" customHeight="1" x14ac:dyDescent="0.3">
      <c r="A1" s="51" t="s">
        <v>0</v>
      </c>
      <c r="B1" s="52"/>
      <c r="C1" s="52"/>
      <c r="D1" s="52"/>
      <c r="E1" s="52"/>
      <c r="F1" s="52"/>
      <c r="G1" s="52"/>
      <c r="H1" s="53"/>
      <c r="I1" s="1"/>
    </row>
    <row r="2" spans="1:16" ht="9.9" customHeight="1" x14ac:dyDescent="0.35">
      <c r="A2" s="2"/>
      <c r="B2" s="2"/>
      <c r="C2" s="2"/>
      <c r="D2" s="2"/>
      <c r="E2" s="2"/>
      <c r="F2" s="3"/>
      <c r="G2" s="3"/>
      <c r="H2" s="3"/>
      <c r="I2" s="3"/>
    </row>
    <row r="3" spans="1:16" ht="12" customHeight="1" x14ac:dyDescent="0.3">
      <c r="A3" s="3"/>
      <c r="B3" s="54" t="s">
        <v>1</v>
      </c>
      <c r="C3" s="54"/>
      <c r="D3" s="54"/>
      <c r="E3" s="54" t="s">
        <v>2</v>
      </c>
      <c r="F3" s="54"/>
      <c r="G3" s="54"/>
      <c r="H3" s="54" t="s">
        <v>3</v>
      </c>
      <c r="I3" s="54"/>
    </row>
    <row r="4" spans="1:16" ht="18" x14ac:dyDescent="0.35">
      <c r="A4" s="2"/>
      <c r="B4" s="55"/>
      <c r="C4" s="55"/>
      <c r="D4" s="55"/>
      <c r="E4" s="55"/>
      <c r="F4" s="55"/>
      <c r="G4" s="55"/>
      <c r="H4" s="56"/>
      <c r="I4" s="57"/>
    </row>
    <row r="5" spans="1:16" ht="9.9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6" ht="30" customHeight="1" x14ac:dyDescent="0.3">
      <c r="A6" s="44" t="s">
        <v>4</v>
      </c>
      <c r="B6" s="45" t="s">
        <v>5</v>
      </c>
      <c r="C6" s="46"/>
      <c r="D6" s="46"/>
      <c r="E6" s="46"/>
      <c r="F6" s="46"/>
      <c r="G6" s="47"/>
      <c r="H6" s="4" t="s">
        <v>6</v>
      </c>
      <c r="I6" s="4" t="s">
        <v>6</v>
      </c>
    </row>
    <row r="7" spans="1:16" ht="45.75" customHeight="1" x14ac:dyDescent="0.3">
      <c r="A7" s="44"/>
      <c r="B7" s="48"/>
      <c r="C7" s="49"/>
      <c r="D7" s="49"/>
      <c r="E7" s="49"/>
      <c r="F7" s="49"/>
      <c r="G7" s="50"/>
      <c r="H7" s="5" t="s">
        <v>7</v>
      </c>
      <c r="I7" s="5" t="s">
        <v>8</v>
      </c>
    </row>
    <row r="8" spans="1:16" ht="40.5" customHeight="1" x14ac:dyDescent="0.3">
      <c r="A8" s="6">
        <v>1</v>
      </c>
      <c r="B8" s="36" t="s">
        <v>9</v>
      </c>
      <c r="C8" s="37"/>
      <c r="D8" s="37"/>
      <c r="E8" s="37"/>
      <c r="F8" s="37"/>
      <c r="G8" s="38"/>
      <c r="H8" s="7"/>
      <c r="I8" s="8" t="str">
        <f>IF(K8&gt;0,K8,"")</f>
        <v/>
      </c>
      <c r="J8" s="9">
        <f>H8</f>
        <v>0</v>
      </c>
      <c r="K8">
        <f>IF(J8&lt;19,J8*3.5,63)</f>
        <v>0</v>
      </c>
      <c r="L8" s="9">
        <f>18-J8</f>
        <v>18</v>
      </c>
    </row>
    <row r="9" spans="1:16" ht="43.5" customHeight="1" x14ac:dyDescent="0.3">
      <c r="A9" s="6">
        <v>2</v>
      </c>
      <c r="B9" s="36" t="s">
        <v>10</v>
      </c>
      <c r="C9" s="37"/>
      <c r="D9" s="37"/>
      <c r="E9" s="37"/>
      <c r="F9" s="37"/>
      <c r="G9" s="38"/>
      <c r="H9" s="7"/>
      <c r="I9" s="8" t="str">
        <f>IF(H9&gt;0,P9,"")</f>
        <v/>
      </c>
      <c r="J9" s="9"/>
      <c r="L9" s="9">
        <f>IF(L8-H9&gt;0,L8-H9,0)</f>
        <v>18</v>
      </c>
      <c r="M9" s="10">
        <f>IF(L9&lt;=0,1,0)</f>
        <v>0</v>
      </c>
      <c r="N9">
        <f>IF(H9&gt;L8,1,0)</f>
        <v>0</v>
      </c>
      <c r="O9" s="10">
        <f>IF(M9+N9=0,H9*2.9,L8*2.9)</f>
        <v>0</v>
      </c>
      <c r="P9" s="11">
        <f>IF(O9&gt;0,O9,0)</f>
        <v>0</v>
      </c>
    </row>
    <row r="10" spans="1:16" ht="35.25" customHeight="1" x14ac:dyDescent="0.3">
      <c r="A10" s="6">
        <v>3</v>
      </c>
      <c r="B10" s="36" t="s">
        <v>11</v>
      </c>
      <c r="C10" s="37"/>
      <c r="D10" s="37"/>
      <c r="E10" s="37"/>
      <c r="F10" s="37"/>
      <c r="G10" s="38"/>
      <c r="H10" s="7"/>
      <c r="I10" s="8" t="str">
        <f>IF(H10&gt;0,P10,"")</f>
        <v/>
      </c>
      <c r="J10" s="9"/>
      <c r="L10" s="9">
        <f>L9-H10</f>
        <v>18</v>
      </c>
      <c r="M10" s="10">
        <f>IF(L10&lt;=0,1,0)</f>
        <v>0</v>
      </c>
      <c r="N10">
        <f>IF(H10&gt;L9,1,0)</f>
        <v>0</v>
      </c>
      <c r="O10" s="10">
        <f t="shared" ref="O10:O11" si="0">IF(M10+N10=0,H10*2.9,L9*2.9)</f>
        <v>0</v>
      </c>
      <c r="P10" s="11">
        <f t="shared" ref="P10:P15" si="1">IF(O10&gt;0,O10,0)</f>
        <v>0</v>
      </c>
    </row>
    <row r="11" spans="1:16" ht="26.25" customHeight="1" x14ac:dyDescent="0.3">
      <c r="A11" s="12"/>
      <c r="B11" s="33"/>
      <c r="C11" s="34"/>
      <c r="D11" s="34"/>
      <c r="E11" s="34"/>
      <c r="F11" s="34"/>
      <c r="G11" s="35"/>
      <c r="H11" s="13"/>
      <c r="I11" s="14" t="str">
        <f>IF(H11&gt;0,P11,"")</f>
        <v/>
      </c>
      <c r="J11" s="9"/>
      <c r="L11" s="9">
        <f>L10-H11</f>
        <v>18</v>
      </c>
      <c r="M11" s="10">
        <f>IF(L11&lt;=0,1,0)</f>
        <v>0</v>
      </c>
      <c r="N11">
        <f>IF(H11&gt;L10,1,0)</f>
        <v>0</v>
      </c>
      <c r="O11" s="10">
        <f t="shared" si="0"/>
        <v>0</v>
      </c>
      <c r="P11" s="11">
        <f t="shared" si="1"/>
        <v>0</v>
      </c>
    </row>
    <row r="12" spans="1:16" ht="24" customHeight="1" x14ac:dyDescent="0.3">
      <c r="A12" s="12"/>
      <c r="B12" s="33"/>
      <c r="C12" s="34"/>
      <c r="D12" s="34"/>
      <c r="E12" s="34"/>
      <c r="F12" s="34"/>
      <c r="G12" s="35"/>
      <c r="H12" s="13"/>
      <c r="I12" s="15"/>
      <c r="O12" s="10"/>
    </row>
    <row r="13" spans="1:16" ht="31.5" customHeight="1" x14ac:dyDescent="0.3">
      <c r="A13" s="6">
        <v>4</v>
      </c>
      <c r="B13" s="36" t="s">
        <v>12</v>
      </c>
      <c r="C13" s="37"/>
      <c r="D13" s="37"/>
      <c r="E13" s="37"/>
      <c r="F13" s="37"/>
      <c r="G13" s="38"/>
      <c r="H13" s="7"/>
      <c r="I13" s="8" t="str">
        <f>IF(H13&gt;0,P13,"")</f>
        <v/>
      </c>
      <c r="J13" s="9"/>
      <c r="L13" s="9">
        <f>L11-H13</f>
        <v>18</v>
      </c>
      <c r="M13">
        <f t="shared" ref="M13:M15" si="2">IF(L13&lt;0,1,0)</f>
        <v>0</v>
      </c>
      <c r="N13">
        <f>IF(H13&gt;L11,1,0)</f>
        <v>0</v>
      </c>
      <c r="O13" s="10">
        <f>IF(M13+N13=0,H13*2.3,L11*2.3)</f>
        <v>0</v>
      </c>
      <c r="P13" s="11">
        <f t="shared" si="1"/>
        <v>0</v>
      </c>
    </row>
    <row r="14" spans="1:16" ht="28.5" customHeight="1" x14ac:dyDescent="0.3">
      <c r="A14" s="12"/>
      <c r="B14" s="33"/>
      <c r="C14" s="34"/>
      <c r="D14" s="34"/>
      <c r="E14" s="34"/>
      <c r="F14" s="34"/>
      <c r="G14" s="35"/>
      <c r="H14" s="15"/>
      <c r="I14" s="14" t="str">
        <f>IF(H14&gt;0,P14,"")</f>
        <v/>
      </c>
      <c r="J14" s="9"/>
      <c r="L14" s="9">
        <f>L13-H14</f>
        <v>18</v>
      </c>
      <c r="M14">
        <f t="shared" si="2"/>
        <v>0</v>
      </c>
      <c r="N14">
        <f t="shared" ref="N14:N15" si="3">IF(H14&gt;L13,1,0)</f>
        <v>0</v>
      </c>
      <c r="O14" s="10">
        <f>IF(M14+N14=0,H14*2.3,L13*2.3)</f>
        <v>0</v>
      </c>
      <c r="P14" s="11">
        <f t="shared" si="1"/>
        <v>0</v>
      </c>
    </row>
    <row r="15" spans="1:16" ht="19.5" customHeight="1" thickBot="1" x14ac:dyDescent="0.35">
      <c r="A15" s="12"/>
      <c r="B15" s="33"/>
      <c r="C15" s="34"/>
      <c r="D15" s="34"/>
      <c r="E15" s="34"/>
      <c r="F15" s="34"/>
      <c r="G15" s="35"/>
      <c r="H15" s="15"/>
      <c r="I15" s="14" t="str">
        <f>IF(H15&gt;0,P15,"")</f>
        <v/>
      </c>
      <c r="J15" s="9"/>
      <c r="L15" s="9">
        <f>L14-H15</f>
        <v>18</v>
      </c>
      <c r="M15">
        <f t="shared" si="2"/>
        <v>0</v>
      </c>
      <c r="N15">
        <f t="shared" si="3"/>
        <v>0</v>
      </c>
      <c r="O15" s="10">
        <f>IF(M15+N15=0,H15*2.3,L14*2.3)</f>
        <v>0</v>
      </c>
      <c r="P15" s="11">
        <f t="shared" si="1"/>
        <v>0</v>
      </c>
    </row>
    <row r="16" spans="1:16" ht="16.8" thickTop="1" thickBot="1" x14ac:dyDescent="0.35">
      <c r="A16" s="39" t="s">
        <v>13</v>
      </c>
      <c r="B16" s="40"/>
      <c r="C16" s="40"/>
      <c r="D16" s="40"/>
      <c r="E16" s="40"/>
      <c r="F16" s="40"/>
      <c r="G16" s="41"/>
      <c r="H16" s="16">
        <f>SUM(H8:H15)</f>
        <v>0</v>
      </c>
      <c r="I16" s="17">
        <f>SUM(I8:I15)</f>
        <v>0</v>
      </c>
    </row>
    <row r="17" spans="1:16" ht="20.100000000000001" customHeight="1" thickTop="1" x14ac:dyDescent="0.3">
      <c r="A17" s="42" t="str">
        <f>IF(H16&lt;9,"[*** ATT.NE!!! &gt; Domanda non ammissibile: numero quadrimestri inferiori a 9 &lt; ***]",IF(H16&gt;18,"*** Fattore di valutazione (quadrimestri) superiore al massimo previsto, punteggio riproporzionato ***",""))</f>
        <v>[*** ATT.NE!!! &gt; Domanda non ammissibile: numero quadrimestri inferiori a 9 &lt; ***]</v>
      </c>
      <c r="B17" s="42"/>
      <c r="C17" s="42"/>
      <c r="D17" s="42"/>
      <c r="E17" s="42"/>
      <c r="F17" s="42"/>
      <c r="G17" s="42"/>
      <c r="H17" s="42"/>
      <c r="I17" s="43"/>
    </row>
    <row r="18" spans="1:16" ht="9.9" customHeight="1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16" ht="46.5" customHeight="1" x14ac:dyDescent="0.3">
      <c r="A19" s="18"/>
      <c r="B19" s="31"/>
      <c r="C19" s="32"/>
      <c r="D19" s="32"/>
      <c r="E19" s="32"/>
      <c r="F19" s="32"/>
      <c r="G19" s="32"/>
      <c r="H19" s="19"/>
      <c r="I19" s="20" t="str">
        <f>IF(H19&gt;0,P19,"")</f>
        <v/>
      </c>
    </row>
    <row r="20" spans="1:16" ht="30.6" customHeight="1" x14ac:dyDescent="0.3">
      <c r="A20" s="18"/>
      <c r="B20" s="31"/>
      <c r="C20" s="32"/>
      <c r="D20" s="32"/>
      <c r="E20" s="32"/>
      <c r="F20" s="32"/>
      <c r="G20" s="32"/>
      <c r="H20" s="19"/>
      <c r="I20" s="20" t="str">
        <f>IF(H20&gt;0,P20,"")</f>
        <v/>
      </c>
      <c r="J20" s="9"/>
      <c r="L20" s="9">
        <f>L15-H20</f>
        <v>18</v>
      </c>
      <c r="M20">
        <f t="shared" ref="M20:M23" si="4">IF(L20&lt;0,1,0)</f>
        <v>0</v>
      </c>
      <c r="N20">
        <f>IF(L15&gt;0,0,1)</f>
        <v>0</v>
      </c>
      <c r="O20" s="10">
        <f>IF(M20+N20=0,H20*1.45,L15*1.45)</f>
        <v>0</v>
      </c>
      <c r="P20" s="11">
        <f t="shared" ref="P20:P23" si="5">IF(O20&gt;0,O20,0)</f>
        <v>0</v>
      </c>
    </row>
    <row r="21" spans="1:16" ht="24.9" customHeight="1" x14ac:dyDescent="0.3">
      <c r="A21" s="18"/>
      <c r="B21" s="31"/>
      <c r="C21" s="32"/>
      <c r="D21" s="32"/>
      <c r="E21" s="32"/>
      <c r="F21" s="32"/>
      <c r="G21" s="32"/>
      <c r="H21" s="19"/>
      <c r="I21" s="20" t="str">
        <f t="shared" ref="I21:I24" si="6">IF(H21&gt;0,P21,"")</f>
        <v/>
      </c>
      <c r="J21" s="9"/>
      <c r="L21" s="9">
        <f>L20-H21</f>
        <v>18</v>
      </c>
      <c r="M21">
        <f t="shared" si="4"/>
        <v>0</v>
      </c>
      <c r="N21">
        <f t="shared" ref="N21:N23" si="7">IF(L20&gt;0,0,1)</f>
        <v>0</v>
      </c>
      <c r="O21" s="10">
        <f>IF(M21+N21=0,H21*1.45,L20*1.45)</f>
        <v>0</v>
      </c>
      <c r="P21" s="11">
        <f t="shared" si="5"/>
        <v>0</v>
      </c>
    </row>
    <row r="22" spans="1:16" ht="24.9" customHeight="1" x14ac:dyDescent="0.3">
      <c r="A22" s="18"/>
      <c r="B22" s="31"/>
      <c r="C22" s="32"/>
      <c r="D22" s="32"/>
      <c r="E22" s="32"/>
      <c r="F22" s="32"/>
      <c r="G22" s="32"/>
      <c r="H22" s="19"/>
      <c r="I22" s="20" t="str">
        <f t="shared" si="6"/>
        <v/>
      </c>
      <c r="J22" s="9"/>
      <c r="L22" s="9">
        <f t="shared" ref="L22:L23" si="8">L21-H22</f>
        <v>18</v>
      </c>
      <c r="M22">
        <f t="shared" si="4"/>
        <v>0</v>
      </c>
      <c r="N22">
        <f t="shared" si="7"/>
        <v>0</v>
      </c>
      <c r="O22" s="10">
        <f>IF(M22+N22=0,H22*1.45,L21*1.45)</f>
        <v>0</v>
      </c>
      <c r="P22" s="11">
        <f t="shared" si="5"/>
        <v>0</v>
      </c>
    </row>
    <row r="23" spans="1:16" ht="24.9" customHeight="1" x14ac:dyDescent="0.3">
      <c r="A23" s="18"/>
      <c r="B23" s="31"/>
      <c r="C23" s="32"/>
      <c r="D23" s="32"/>
      <c r="E23" s="32"/>
      <c r="F23" s="32"/>
      <c r="G23" s="32"/>
      <c r="H23" s="19"/>
      <c r="I23" s="20" t="str">
        <f t="shared" si="6"/>
        <v/>
      </c>
      <c r="J23" s="9"/>
      <c r="L23" s="9">
        <f t="shared" si="8"/>
        <v>18</v>
      </c>
      <c r="M23">
        <f t="shared" si="4"/>
        <v>0</v>
      </c>
      <c r="N23">
        <f t="shared" si="7"/>
        <v>0</v>
      </c>
      <c r="O23" s="10">
        <f>IF(M23+N23=0,H23*1.45,L22*1.45)</f>
        <v>0</v>
      </c>
      <c r="P23" s="11">
        <f t="shared" si="5"/>
        <v>0</v>
      </c>
    </row>
    <row r="24" spans="1:16" x14ac:dyDescent="0.3">
      <c r="A24" s="18"/>
      <c r="B24" s="31"/>
      <c r="C24" s="32"/>
      <c r="D24" s="32"/>
      <c r="E24" s="32"/>
      <c r="F24" s="32"/>
      <c r="G24" s="32"/>
      <c r="H24" s="19"/>
      <c r="I24" s="14" t="str">
        <f t="shared" si="6"/>
        <v/>
      </c>
      <c r="L24" s="21"/>
    </row>
    <row r="25" spans="1:16" ht="27" customHeight="1" x14ac:dyDescent="0.3">
      <c r="A25" s="24" t="s">
        <v>14</v>
      </c>
      <c r="B25" s="24"/>
      <c r="C25" s="24"/>
      <c r="D25" s="24"/>
      <c r="E25" s="24"/>
      <c r="F25" s="24"/>
      <c r="G25" s="24"/>
      <c r="H25" s="24"/>
      <c r="I25" s="25"/>
      <c r="O25" s="21"/>
    </row>
    <row r="26" spans="1:16" ht="24" customHeight="1" x14ac:dyDescent="0.3">
      <c r="A26" s="26" t="str">
        <f>IF(H16&lt;9,"*** Domanda non ammissibile - mancanza dei requisiti minimi ***",IF(H16+H24&gt;18,"[*** Totale esperienze lavorative superiori a 18 quadrimestri: punteggio riproporzionato ***]",IF(H24&gt;9,"[*** Totale requisiti aggiuntivi superiore al massimo previsto, punteggio riproporzionato ***]","")))</f>
        <v>*** Domanda non ammissibile - mancanza dei requisiti minimi ***</v>
      </c>
      <c r="B26" s="26"/>
      <c r="C26" s="26"/>
      <c r="D26" s="26"/>
      <c r="E26" s="26"/>
      <c r="F26" s="26"/>
      <c r="G26" s="26"/>
      <c r="H26" s="26"/>
      <c r="I26" s="26"/>
    </row>
    <row r="27" spans="1:16" x14ac:dyDescent="0.3">
      <c r="A27" s="27" t="str">
        <f>IF(H24&gt;9,"[*** Totale requisiti aggiuntivi superiore al massimo previsto, totale punteggio riproporzionato ***]","")</f>
        <v/>
      </c>
      <c r="B27" s="27"/>
      <c r="C27" s="27"/>
      <c r="D27" s="27"/>
      <c r="E27" s="27"/>
      <c r="F27" s="27"/>
      <c r="G27" s="27"/>
      <c r="H27" s="27"/>
      <c r="I27" s="27"/>
    </row>
    <row r="28" spans="1:16" ht="25.5" customHeight="1" x14ac:dyDescent="0.3">
      <c r="A28" s="28"/>
      <c r="B28" s="28"/>
      <c r="C28" s="28"/>
      <c r="D28" s="28"/>
      <c r="E28" s="28"/>
      <c r="F28" s="28"/>
      <c r="G28" s="28"/>
      <c r="H28" s="28"/>
      <c r="I28" s="28"/>
    </row>
    <row r="29" spans="1:16" ht="17.25" customHeight="1" x14ac:dyDescent="0.3">
      <c r="A29" s="29" t="s">
        <v>15</v>
      </c>
      <c r="B29" s="29"/>
      <c r="C29" s="29"/>
      <c r="D29" s="29"/>
      <c r="E29" s="29"/>
      <c r="F29" s="29"/>
      <c r="G29" s="29"/>
      <c r="H29" s="29"/>
      <c r="I29" s="29"/>
    </row>
    <row r="30" spans="1:16" ht="7.5" customHeight="1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16" x14ac:dyDescent="0.3">
      <c r="A31" s="3"/>
      <c r="B31" s="3" t="s">
        <v>16</v>
      </c>
      <c r="C31" s="22"/>
      <c r="D31" s="3"/>
      <c r="E31" s="3"/>
      <c r="F31" s="3"/>
      <c r="G31" s="30" t="s">
        <v>17</v>
      </c>
      <c r="H31" s="30"/>
      <c r="I31" s="30"/>
    </row>
    <row r="32" spans="1:16" ht="27" customHeight="1" x14ac:dyDescent="0.3">
      <c r="A32" s="3"/>
      <c r="B32" s="3"/>
      <c r="C32" s="3"/>
      <c r="D32" s="3"/>
      <c r="E32" s="3"/>
      <c r="F32" s="3"/>
      <c r="G32" s="23"/>
      <c r="H32" s="23"/>
      <c r="I32" s="23"/>
    </row>
  </sheetData>
  <sheetProtection algorithmName="SHA-512" hashValue="Bt6u0Ao7d09nyTqyccUddXw8BJj4cNZu5HpENmcSYHuwJqFMRYLqHiwdvOwAbmvwvE2dhQXOLqK/gXD1U+j6GQ==" saltValue="DcY8oLPHUqac2kJ8SxsR+w==" spinCount="100000" sheet="1" objects="1" scenarios="1" selectLockedCells="1"/>
  <mergeCells count="32">
    <mergeCell ref="B11:G11"/>
    <mergeCell ref="A1:H1"/>
    <mergeCell ref="B3:D3"/>
    <mergeCell ref="E3:G3"/>
    <mergeCell ref="H3:I3"/>
    <mergeCell ref="B4:D4"/>
    <mergeCell ref="E4:G4"/>
    <mergeCell ref="H4:I4"/>
    <mergeCell ref="A6:A7"/>
    <mergeCell ref="B6:G7"/>
    <mergeCell ref="B8:G8"/>
    <mergeCell ref="B9:G9"/>
    <mergeCell ref="B10:G10"/>
    <mergeCell ref="B24:G24"/>
    <mergeCell ref="B12:G12"/>
    <mergeCell ref="B13:G13"/>
    <mergeCell ref="B14:G14"/>
    <mergeCell ref="B15:G15"/>
    <mergeCell ref="A16:G16"/>
    <mergeCell ref="A17:I17"/>
    <mergeCell ref="B19:G19"/>
    <mergeCell ref="B20:G20"/>
    <mergeCell ref="B21:G21"/>
    <mergeCell ref="B22:G22"/>
    <mergeCell ref="B23:G23"/>
    <mergeCell ref="G32:I32"/>
    <mergeCell ref="A25:I25"/>
    <mergeCell ref="A26:I26"/>
    <mergeCell ref="A27:I27"/>
    <mergeCell ref="A28:I28"/>
    <mergeCell ref="A29:I29"/>
    <mergeCell ref="G31:I31"/>
  </mergeCells>
  <pageMargins left="0.31496062992125984" right="0.31496062992125984" top="0.55118110236220474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GRCTEC</vt:lpstr>
      <vt:lpstr>GRCTEC!Area_stampa</vt:lpstr>
    </vt:vector>
  </TitlesOfParts>
  <Company>ARSIAL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2021-04-14T08:19:46Z</cp:lastPrinted>
  <dcterms:created xsi:type="dcterms:W3CDTF">2021-04-14T08:06:24Z</dcterms:created>
  <dcterms:modified xsi:type="dcterms:W3CDTF">2021-04-14T08:20:18Z</dcterms:modified>
</cp:coreProperties>
</file>